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440" windowHeight="9465"/>
  </bookViews>
  <sheets>
    <sheet name="ECO CLINIC" sheetId="1" r:id="rId1"/>
  </sheets>
  <definedNames>
    <definedName name="_xlnm._FilterDatabase" localSheetId="0" hidden="1">'ECO CLINIC'!$A$6:$G$98</definedName>
    <definedName name="_xlnm.Print_Area" localSheetId="0">'ECO CLINIC'!$A$1:$F$98</definedName>
    <definedName name="_xlnm.Print_Titles" localSheetId="0">'ECO CLINIC'!$9:$9</definedName>
  </definedNames>
  <calcPr calcId="125725"/>
</workbook>
</file>

<file path=xl/calcChain.xml><?xml version="1.0" encoding="utf-8"?>
<calcChain xmlns="http://schemas.openxmlformats.org/spreadsheetml/2006/main">
  <c r="E98" i="1"/>
  <c r="D98"/>
  <c r="G97"/>
  <c r="G96"/>
  <c r="G81"/>
  <c r="G5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6"/>
  <c r="G77"/>
  <c r="G78"/>
  <c r="G79"/>
  <c r="G80"/>
  <c r="G82"/>
  <c r="G83"/>
  <c r="G84"/>
  <c r="G85"/>
  <c r="G86"/>
  <c r="G88"/>
  <c r="G89"/>
  <c r="G90"/>
  <c r="G91"/>
  <c r="G92"/>
  <c r="G93"/>
  <c r="G94"/>
  <c r="G95"/>
  <c r="G7"/>
  <c r="G98" s="1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98" s="1"/>
</calcChain>
</file>

<file path=xl/sharedStrings.xml><?xml version="1.0" encoding="utf-8"?>
<sst xmlns="http://schemas.openxmlformats.org/spreadsheetml/2006/main" count="101" uniqueCount="101">
  <si>
    <t>ECOGRAFII ACTE ADITIONALE LA CONTRACTELE DE AMBULATORIU DE SPECIALITATE</t>
  </si>
  <si>
    <t>Nr.crt.</t>
  </si>
  <si>
    <t>CONTR.S</t>
  </si>
  <si>
    <t>DENUMIRE FURNIZOR</t>
  </si>
  <si>
    <t>CM HUMANITAS SRL</t>
  </si>
  <si>
    <t>SC CLINICA LIFE MED SRL</t>
  </si>
  <si>
    <t>SPITALUL CLINIC ,,FILANTROPIA’’</t>
  </si>
  <si>
    <t>FUNDATIA DR. V.BABES</t>
  </si>
  <si>
    <t>SC ALFA MEDICAL SERVICES SRL</t>
  </si>
  <si>
    <t>SC INTERNATIONAL MEDICAL CENTER SRL</t>
  </si>
  <si>
    <t>SC LOTUS MED SRL</t>
  </si>
  <si>
    <t>SC MEDIC LINE BUSINESS HEALTH SRL</t>
  </si>
  <si>
    <t>SC ROSANA MEDICAL SRL</t>
  </si>
  <si>
    <t>SC CM MATEI BASARAB SRL</t>
  </si>
  <si>
    <t>SC MEDICOR INTERNATIONAL SRL</t>
  </si>
  <si>
    <t>SC BAU M.A.N. CONSTRUCT SRL</t>
  </si>
  <si>
    <t>SC ROMGERMED VACARESTI SRL</t>
  </si>
  <si>
    <t xml:space="preserve">SC ANIMA SPECIALITY MEDICAL SERVICES SRL </t>
  </si>
  <si>
    <t>SC ST.LUKAS CLINIC SRL</t>
  </si>
  <si>
    <t>SC OVERMED MEDICAL CENTER SRL</t>
  </si>
  <si>
    <t>SC PULS MEDICA SRL</t>
  </si>
  <si>
    <t>SCM POLI-MED APACA</t>
  </si>
  <si>
    <t>SC CM PANDURI SRL</t>
  </si>
  <si>
    <t>SCM PAJURA</t>
  </si>
  <si>
    <t>SC GRAL MEDICAL SRL</t>
  </si>
  <si>
    <t>SC DISCOVERY CLINIC SRL</t>
  </si>
  <si>
    <t>SC GHENCEA MEDICAL CENTER SRL</t>
  </si>
  <si>
    <t>SC MNT HEALTHCARE EUROPE SRL</t>
  </si>
  <si>
    <t>SPITALUL CLINIC CF 2</t>
  </si>
  <si>
    <t>SC CM DR.FURTUNA DAN SRL</t>
  </si>
  <si>
    <t>SC MONGIN MEDICAL SRL</t>
  </si>
  <si>
    <t xml:space="preserve">SC MEDICLAB </t>
  </si>
  <si>
    <t>SC IDS LABORATORIES SRL</t>
  </si>
  <si>
    <t>AKH MEDICAL PROFESSIONAL KLINIC &amp; HOSPITAL SRL</t>
  </si>
  <si>
    <t>SC SIMNOVOMED SRL</t>
  </si>
  <si>
    <t>SC NICOLE CDTM</t>
  </si>
  <si>
    <t>CABINETE MEDICALE ASY-MED GRUP SRL</t>
  </si>
  <si>
    <t>SP.CL.SF.IOAN</t>
  </si>
  <si>
    <t>INGG ANA ASLAN</t>
  </si>
  <si>
    <t>SCM POVERNEI</t>
  </si>
  <si>
    <t>SP.COLENTINA</t>
  </si>
  <si>
    <t>SC BRATU MED SRL</t>
  </si>
  <si>
    <t>POEMEDICA SRL</t>
  </si>
  <si>
    <t>S.C. SANYS</t>
  </si>
  <si>
    <t>CMI DR.BOLOHAN MIHAELA</t>
  </si>
  <si>
    <t>SC FRESENIUS NEPHROCARE ROMANIA SRL</t>
  </si>
  <si>
    <t>SC FIRST MEDICAL CENTER S.R.L.</t>
  </si>
  <si>
    <t>FUNDATIA SF. SPIRIDON VECHI</t>
  </si>
  <si>
    <t>CMI DR.GOLDSTEIN DANIELA</t>
  </si>
  <si>
    <t>SC ENDOGASTROHEP SRL</t>
  </si>
  <si>
    <t>SC AMICUS MED SRL</t>
  </si>
  <si>
    <t>CMI DR.MANESCU VOICHITA</t>
  </si>
  <si>
    <t>SC GYNECOLIFE</t>
  </si>
  <si>
    <t xml:space="preserve">CMI DR.RADU VALERIA </t>
  </si>
  <si>
    <t>SC MEDICAL CLASS THO SRL</t>
  </si>
  <si>
    <t>CABINET ORTOPEDIC EVV SRL</t>
  </si>
  <si>
    <t>SP.M.S. CURIE</t>
  </si>
  <si>
    <t>CMI DR DIACONESCU DUMITRU</t>
  </si>
  <si>
    <t>SC TELEMEDICA SA</t>
  </si>
  <si>
    <t>CMI DR.LAZAR-CONTES RODICA</t>
  </si>
  <si>
    <t>CM MEMENTO MED SRL</t>
  </si>
  <si>
    <t>SC AIS CLINIC&amp;HOSPITAL SRL</t>
  </si>
  <si>
    <t>SC SLIM LIFE SRL</t>
  </si>
  <si>
    <t>CMI DR IORDACHE RODICA MELITA</t>
  </si>
  <si>
    <t>SC SAN MED 2001 SRL</t>
  </si>
  <si>
    <t>CMI DR.SURDULESCU IULIANA</t>
  </si>
  <si>
    <t>CMI DR.CONSTANTINESCU MIHAELA</t>
  </si>
  <si>
    <t>IOMC "ALESSANDRESCU-RUSESCU"</t>
  </si>
  <si>
    <t>SP.CL.PROF.DR.AL.OBREGIA</t>
  </si>
  <si>
    <t>SC PROMED SYSTEM SRL</t>
  </si>
  <si>
    <t>CMI DR.TUDOR RODICA</t>
  </si>
  <si>
    <t>SC SIKA ALUL MEDICAL SRL</t>
  </si>
  <si>
    <t>SC ROM MED 2000 SRL</t>
  </si>
  <si>
    <t>INMCA''PROF.DR.FL.BRATILA''</t>
  </si>
  <si>
    <t>SC ALEXDOR MEDICAL SRL</t>
  </si>
  <si>
    <t>SC BIO MEDICA INTERNATIONAL SRL</t>
  </si>
  <si>
    <t>CMI DR. BUCUR CLAUDIA</t>
  </si>
  <si>
    <t>CMI DR.GHEORGHITA CRISTINA</t>
  </si>
  <si>
    <t>CMI DR.PLATON IZABELA CORINA</t>
  </si>
  <si>
    <t>CMI DR.TURCAN VIORICA</t>
  </si>
  <si>
    <t>CMI DR.MURESAN ANCA</t>
  </si>
  <si>
    <t>CMI DR.PLATON ADRIAN</t>
  </si>
  <si>
    <t>CMI DR VRABIE CRISTINA</t>
  </si>
  <si>
    <t>CMI DR.PARAU CORINA</t>
  </si>
  <si>
    <t>SC CABINETELE MEDICALE DR.GLUCK SRL</t>
  </si>
  <si>
    <t>SC CLINICA ORTOKINETIC SRL</t>
  </si>
  <si>
    <t>CMI DR.ILIAS CRISTIANA</t>
  </si>
  <si>
    <t>CMI DR.TINTEA LILIANA</t>
  </si>
  <si>
    <t>CMI DR.CIOBANU MAGDA</t>
  </si>
  <si>
    <t>SC CAROL MED CENTER SRL</t>
  </si>
  <si>
    <t>SC SANADOR SRL</t>
  </si>
  <si>
    <t>SC MEDICUL CASEI SRL</t>
  </si>
  <si>
    <t>SC DIAVERUM ROMANIA SRL</t>
  </si>
  <si>
    <t xml:space="preserve">SC PREMIER CLINIC SRL    </t>
  </si>
  <si>
    <t>31.03.2017- CONTRACTARE 2017</t>
  </si>
  <si>
    <t>TOTAL  TR.I 2017</t>
  </si>
  <si>
    <t>APRILIE-DECEMBRIE 2017</t>
  </si>
  <si>
    <t>TOTAL AN 2017</t>
  </si>
  <si>
    <t>CM UNIREA SRL</t>
  </si>
  <si>
    <t>TOTAL FURNIZORI CARE AU PRELUNGIT CONTRACTUL LA 31.03.2017</t>
  </si>
  <si>
    <t>APRILIE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</si>
</sst>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43" fontId="4" fillId="0" borderId="0" xfId="1" applyFont="1" applyFill="1"/>
    <xf numFmtId="0" fontId="2" fillId="2" borderId="1" xfId="0" applyFont="1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5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 applyAlignment="1">
      <alignment horizontal="right"/>
    </xf>
    <xf numFmtId="0" fontId="2" fillId="3" borderId="1" xfId="40" applyFont="1" applyFill="1" applyBorder="1" applyAlignment="1">
      <alignment wrapText="1"/>
    </xf>
    <xf numFmtId="0" fontId="2" fillId="0" borderId="0" xfId="18" applyFill="1"/>
    <xf numFmtId="0" fontId="2" fillId="0" borderId="0" xfId="18" applyFill="1" applyAlignment="1">
      <alignment horizontal="right"/>
    </xf>
    <xf numFmtId="0" fontId="3" fillId="0" borderId="0" xfId="18" applyFont="1" applyFill="1"/>
    <xf numFmtId="0" fontId="3" fillId="0" borderId="0" xfId="18" applyFont="1" applyFill="1" applyAlignment="1">
      <alignment horizontal="right"/>
    </xf>
    <xf numFmtId="0" fontId="2" fillId="0" borderId="0" xfId="39" applyFont="1" applyFill="1" applyBorder="1"/>
    <xf numFmtId="43" fontId="0" fillId="0" borderId="0" xfId="1" applyFont="1" applyFill="1"/>
    <xf numFmtId="0" fontId="4" fillId="0" borderId="1" xfId="18" applyFont="1" applyFill="1" applyBorder="1" applyAlignment="1"/>
    <xf numFmtId="0" fontId="3" fillId="0" borderId="1" xfId="18" applyFont="1" applyFill="1" applyBorder="1" applyAlignment="1">
      <alignment wrapText="1"/>
    </xf>
    <xf numFmtId="0" fontId="3" fillId="0" borderId="1" xfId="18" applyFont="1" applyFill="1" applyBorder="1" applyAlignment="1"/>
    <xf numFmtId="0" fontId="2" fillId="0" borderId="1" xfId="18" applyFont="1" applyFill="1" applyBorder="1"/>
    <xf numFmtId="0" fontId="2" fillId="0" borderId="1" xfId="18" applyFont="1" applyFill="1" applyBorder="1" applyAlignment="1">
      <alignment horizontal="right"/>
    </xf>
    <xf numFmtId="0" fontId="2" fillId="0" borderId="1" xfId="18" applyFont="1" applyFill="1" applyBorder="1" applyAlignment="1">
      <alignment wrapText="1"/>
    </xf>
    <xf numFmtId="0" fontId="2" fillId="0" borderId="0" xfId="18" applyFont="1" applyFill="1"/>
    <xf numFmtId="0" fontId="6" fillId="0" borderId="1" xfId="18" applyFont="1" applyFill="1" applyBorder="1"/>
    <xf numFmtId="0" fontId="4" fillId="0" borderId="0" xfId="18" applyFont="1" applyFill="1"/>
    <xf numFmtId="0" fontId="3" fillId="0" borderId="5" xfId="18" applyFont="1" applyFill="1" applyBorder="1" applyAlignment="1">
      <alignment wrapText="1"/>
    </xf>
    <xf numFmtId="0" fontId="3" fillId="0" borderId="5" xfId="18" applyFont="1" applyFill="1" applyBorder="1"/>
    <xf numFmtId="43" fontId="8" fillId="0" borderId="1" xfId="1" applyFont="1" applyFill="1" applyBorder="1"/>
    <xf numFmtId="43" fontId="8" fillId="0" borderId="1" xfId="18" applyNumberFormat="1" applyFont="1" applyFill="1" applyBorder="1"/>
    <xf numFmtId="43" fontId="9" fillId="0" borderId="1" xfId="1" applyFont="1" applyFill="1" applyBorder="1"/>
    <xf numFmtId="43" fontId="2" fillId="0" borderId="0" xfId="18" applyNumberFormat="1" applyFont="1" applyFill="1"/>
    <xf numFmtId="43" fontId="2" fillId="0" borderId="0" xfId="18" applyNumberFormat="1" applyFill="1"/>
    <xf numFmtId="0" fontId="4" fillId="0" borderId="2" xfId="18" applyFont="1" applyFill="1" applyBorder="1" applyAlignment="1">
      <alignment horizontal="center" wrapText="1"/>
    </xf>
    <xf numFmtId="0" fontId="4" fillId="0" borderId="3" xfId="18" applyFont="1" applyFill="1" applyBorder="1" applyAlignment="1">
      <alignment horizontal="center" wrapText="1"/>
    </xf>
    <xf numFmtId="0" fontId="4" fillId="0" borderId="4" xfId="18" applyFont="1" applyFill="1" applyBorder="1" applyAlignment="1">
      <alignment horizontal="center" wrapText="1"/>
    </xf>
  </cellXfs>
  <cellStyles count="53">
    <cellStyle name="Comma" xfId="1" builtinId="3"/>
    <cellStyle name="Comma 10" xfId="2"/>
    <cellStyle name="Comma 11" xfId="3"/>
    <cellStyle name="Comma 12" xfId="4"/>
    <cellStyle name="Comma 13" xfId="5"/>
    <cellStyle name="Comma 2" xfId="6"/>
    <cellStyle name="Comma 2 2" xfId="7"/>
    <cellStyle name="Comma 2 3" xfId="8"/>
    <cellStyle name="Comma 2 6" xfId="9"/>
    <cellStyle name="Comma 3" xfId="10"/>
    <cellStyle name="Comma 4" xfId="11"/>
    <cellStyle name="Comma 5" xfId="12"/>
    <cellStyle name="Comma 6" xfId="13"/>
    <cellStyle name="Comma 7" xfId="14"/>
    <cellStyle name="Comma 8" xfId="15"/>
    <cellStyle name="Comma 8 2" xfId="16"/>
    <cellStyle name="Comma 9" xfId="17"/>
    <cellStyle name="Normal" xfId="0" builtinId="0"/>
    <cellStyle name="Normal 10" xfId="18"/>
    <cellStyle name="Normal 11" xfId="19"/>
    <cellStyle name="Normal 11 2" xfId="20"/>
    <cellStyle name="Normal 11 3" xfId="21"/>
    <cellStyle name="Normal 12" xfId="22"/>
    <cellStyle name="Normal 2" xfId="23"/>
    <cellStyle name="Normal 2 2" xfId="24"/>
    <cellStyle name="Normal 2 2 2" xfId="25"/>
    <cellStyle name="Normal 2 2 3" xfId="26"/>
    <cellStyle name="Normal 2 3" xfId="27"/>
    <cellStyle name="Normal 3" xfId="28"/>
    <cellStyle name="Normal 4" xfId="29"/>
    <cellStyle name="Normal 4 2" xfId="30"/>
    <cellStyle name="Normal 5" xfId="31"/>
    <cellStyle name="Normal 6" xfId="32"/>
    <cellStyle name="Normal 6 2" xfId="33"/>
    <cellStyle name="Normal 7" xfId="34"/>
    <cellStyle name="Normal 8" xfId="35"/>
    <cellStyle name="Normal 8 2" xfId="36"/>
    <cellStyle name="Normal 8 3" xfId="37"/>
    <cellStyle name="Normal 9" xfId="38"/>
    <cellStyle name="Normal_PLAFON RAPORTAT TRIM.II,III 2004" xfId="39"/>
    <cellStyle name="Normal_PLAFON RAPORTAT TRIM.II,III 2004 2 2" xfId="40"/>
    <cellStyle name="Percent 10" xfId="41"/>
    <cellStyle name="Percent 11" xfId="42"/>
    <cellStyle name="Percent 12" xfId="43"/>
    <cellStyle name="Percent 13" xfId="44"/>
    <cellStyle name="Percent 2" xfId="45"/>
    <cellStyle name="Percent 3" xfId="46"/>
    <cellStyle name="Percent 4" xfId="47"/>
    <cellStyle name="Percent 5" xfId="48"/>
    <cellStyle name="Percent 6" xfId="49"/>
    <cellStyle name="Percent 7" xfId="50"/>
    <cellStyle name="Percent 8" xfId="51"/>
    <cellStyle name="Percent 9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workbookViewId="0">
      <pane ySplit="6" topLeftCell="A73" activePane="bottomLeft" state="frozen"/>
      <selection pane="bottomLeft" activeCell="G75" sqref="G75"/>
    </sheetView>
  </sheetViews>
  <sheetFormatPr defaultRowHeight="12.75"/>
  <cols>
    <col min="1" max="1" width="7.42578125" style="9" customWidth="1"/>
    <col min="2" max="2" width="13" style="10" customWidth="1"/>
    <col min="3" max="3" width="52" style="9" customWidth="1"/>
    <col min="4" max="4" width="22.28515625" style="9" customWidth="1"/>
    <col min="5" max="5" width="24.7109375" style="9" customWidth="1"/>
    <col min="6" max="6" width="19.5703125" style="9" bestFit="1" customWidth="1"/>
    <col min="7" max="7" width="17.140625" style="9" bestFit="1" customWidth="1"/>
    <col min="8" max="8" width="11.28515625" style="9" bestFit="1" customWidth="1"/>
    <col min="9" max="245" width="9.140625" style="9"/>
    <col min="246" max="246" width="12" style="9" customWidth="1"/>
    <col min="247" max="247" width="43.42578125" style="9" customWidth="1"/>
    <col min="248" max="248" width="18.85546875" style="9" customWidth="1"/>
    <col min="249" max="249" width="28" style="9" customWidth="1"/>
    <col min="250" max="16384" width="9.140625" style="9"/>
  </cols>
  <sheetData>
    <row r="1" spans="1:7">
      <c r="C1" s="11" t="s">
        <v>0</v>
      </c>
    </row>
    <row r="2" spans="1:7">
      <c r="B2" s="12"/>
      <c r="C2" s="11"/>
    </row>
    <row r="3" spans="1:7">
      <c r="A3" s="11"/>
      <c r="B3" s="12"/>
      <c r="C3" s="13" t="s">
        <v>94</v>
      </c>
    </row>
    <row r="4" spans="1:7">
      <c r="A4" s="11"/>
      <c r="B4" s="12"/>
      <c r="C4" s="13"/>
    </row>
    <row r="5" spans="1:7">
      <c r="A5" s="11"/>
      <c r="B5" s="12"/>
      <c r="C5" s="14"/>
    </row>
    <row r="6" spans="1:7" s="11" customFormat="1" ht="15.75">
      <c r="A6" s="15" t="s">
        <v>1</v>
      </c>
      <c r="B6" s="16" t="s">
        <v>2</v>
      </c>
      <c r="C6" s="17" t="s">
        <v>3</v>
      </c>
      <c r="D6" s="24" t="s">
        <v>95</v>
      </c>
      <c r="E6" s="25" t="s">
        <v>96</v>
      </c>
      <c r="F6" s="25" t="s">
        <v>97</v>
      </c>
      <c r="G6" s="11" t="s">
        <v>100</v>
      </c>
    </row>
    <row r="7" spans="1:7" s="21" customFormat="1" ht="18">
      <c r="A7" s="18">
        <v>1</v>
      </c>
      <c r="B7" s="19">
        <v>31</v>
      </c>
      <c r="C7" s="20" t="s">
        <v>63</v>
      </c>
      <c r="D7" s="26">
        <v>8389.44</v>
      </c>
      <c r="E7" s="26">
        <v>19949.63</v>
      </c>
      <c r="F7" s="27">
        <f>D7+E7</f>
        <v>28339.07</v>
      </c>
      <c r="G7" s="26">
        <f>ROUND(D7/3,0)</f>
        <v>2796</v>
      </c>
    </row>
    <row r="8" spans="1:7" s="21" customFormat="1" ht="18">
      <c r="A8" s="18">
        <v>2</v>
      </c>
      <c r="B8" s="19">
        <v>62</v>
      </c>
      <c r="C8" s="20" t="s">
        <v>57</v>
      </c>
      <c r="D8" s="26">
        <v>11075.34</v>
      </c>
      <c r="E8" s="26">
        <v>23337.48</v>
      </c>
      <c r="F8" s="27">
        <f t="shared" ref="F8:F71" si="0">D8+E8</f>
        <v>34412.82</v>
      </c>
      <c r="G8" s="26">
        <f t="shared" ref="G8:G71" si="1">ROUND(D8/3,0)</f>
        <v>3692</v>
      </c>
    </row>
    <row r="9" spans="1:7" s="21" customFormat="1" ht="18">
      <c r="A9" s="18">
        <v>3</v>
      </c>
      <c r="B9" s="19">
        <v>70</v>
      </c>
      <c r="C9" s="20" t="s">
        <v>21</v>
      </c>
      <c r="D9" s="26">
        <v>26451.21</v>
      </c>
      <c r="E9" s="26">
        <v>56064.68</v>
      </c>
      <c r="F9" s="27">
        <f t="shared" si="0"/>
        <v>82515.89</v>
      </c>
      <c r="G9" s="26">
        <f t="shared" si="1"/>
        <v>8817</v>
      </c>
    </row>
    <row r="10" spans="1:7" s="21" customFormat="1" ht="18">
      <c r="A10" s="18">
        <v>4</v>
      </c>
      <c r="B10" s="19">
        <v>116</v>
      </c>
      <c r="C10" s="18" t="s">
        <v>37</v>
      </c>
      <c r="D10" s="26">
        <v>10234.02</v>
      </c>
      <c r="E10" s="26">
        <v>24941.75</v>
      </c>
      <c r="F10" s="27">
        <f t="shared" si="0"/>
        <v>35175.770000000004</v>
      </c>
      <c r="G10" s="26">
        <f t="shared" si="1"/>
        <v>3411</v>
      </c>
    </row>
    <row r="11" spans="1:7" s="21" customFormat="1" ht="18">
      <c r="A11" s="18">
        <v>5</v>
      </c>
      <c r="B11" s="19">
        <v>117</v>
      </c>
      <c r="C11" s="18" t="s">
        <v>67</v>
      </c>
      <c r="D11" s="26">
        <v>15377.699999999997</v>
      </c>
      <c r="E11" s="26">
        <v>77278.86</v>
      </c>
      <c r="F11" s="27">
        <f t="shared" si="0"/>
        <v>92656.56</v>
      </c>
      <c r="G11" s="26">
        <f t="shared" si="1"/>
        <v>5126</v>
      </c>
    </row>
    <row r="12" spans="1:7" s="21" customFormat="1" ht="18">
      <c r="A12" s="18">
        <v>6</v>
      </c>
      <c r="B12" s="19">
        <v>135</v>
      </c>
      <c r="C12" s="20" t="s">
        <v>44</v>
      </c>
      <c r="D12" s="26">
        <v>14815.4</v>
      </c>
      <c r="E12" s="26">
        <v>32019.439999999999</v>
      </c>
      <c r="F12" s="27">
        <f t="shared" si="0"/>
        <v>46834.84</v>
      </c>
      <c r="G12" s="26">
        <f t="shared" si="1"/>
        <v>4938</v>
      </c>
    </row>
    <row r="13" spans="1:7" s="21" customFormat="1" ht="18">
      <c r="A13" s="18">
        <v>7</v>
      </c>
      <c r="B13" s="19">
        <v>141</v>
      </c>
      <c r="C13" s="20" t="s">
        <v>73</v>
      </c>
      <c r="D13" s="26">
        <v>10776.779999999999</v>
      </c>
      <c r="E13" s="26">
        <v>25753.33</v>
      </c>
      <c r="F13" s="27">
        <f t="shared" si="0"/>
        <v>36530.11</v>
      </c>
      <c r="G13" s="26">
        <f t="shared" si="1"/>
        <v>3592</v>
      </c>
    </row>
    <row r="14" spans="1:7" s="21" customFormat="1" ht="18">
      <c r="A14" s="18">
        <v>8</v>
      </c>
      <c r="B14" s="19">
        <v>182</v>
      </c>
      <c r="C14" s="20" t="s">
        <v>39</v>
      </c>
      <c r="D14" s="26">
        <v>15306.849999999999</v>
      </c>
      <c r="E14" s="26">
        <v>9974.81</v>
      </c>
      <c r="F14" s="27">
        <f t="shared" si="0"/>
        <v>25281.659999999996</v>
      </c>
      <c r="G14" s="26">
        <f t="shared" si="1"/>
        <v>5102</v>
      </c>
    </row>
    <row r="15" spans="1:7" s="21" customFormat="1" ht="18">
      <c r="A15" s="18">
        <v>9</v>
      </c>
      <c r="B15" s="19">
        <v>184</v>
      </c>
      <c r="C15" s="20" t="s">
        <v>38</v>
      </c>
      <c r="D15" s="26">
        <v>16921.96</v>
      </c>
      <c r="E15" s="26">
        <v>82752.259999999995</v>
      </c>
      <c r="F15" s="27">
        <f t="shared" si="0"/>
        <v>99674.22</v>
      </c>
      <c r="G15" s="26">
        <f t="shared" si="1"/>
        <v>5641</v>
      </c>
    </row>
    <row r="16" spans="1:7" s="21" customFormat="1" ht="18">
      <c r="A16" s="18">
        <v>10</v>
      </c>
      <c r="B16" s="19">
        <v>186</v>
      </c>
      <c r="C16" s="20" t="s">
        <v>56</v>
      </c>
      <c r="D16" s="26">
        <v>12755.439999999999</v>
      </c>
      <c r="E16" s="26">
        <v>65180.74</v>
      </c>
      <c r="F16" s="27">
        <f t="shared" si="0"/>
        <v>77936.179999999993</v>
      </c>
      <c r="G16" s="26">
        <f t="shared" si="1"/>
        <v>4252</v>
      </c>
    </row>
    <row r="17" spans="1:7" s="21" customFormat="1" ht="18">
      <c r="A17" s="18">
        <v>11</v>
      </c>
      <c r="B17" s="19">
        <v>190</v>
      </c>
      <c r="C17" s="22" t="s">
        <v>51</v>
      </c>
      <c r="D17" s="26">
        <v>12862.99</v>
      </c>
      <c r="E17" s="26">
        <v>29056.25</v>
      </c>
      <c r="F17" s="27">
        <f t="shared" si="0"/>
        <v>41919.24</v>
      </c>
      <c r="G17" s="26">
        <f t="shared" si="1"/>
        <v>4288</v>
      </c>
    </row>
    <row r="18" spans="1:7" s="21" customFormat="1" ht="18">
      <c r="A18" s="18">
        <v>12</v>
      </c>
      <c r="B18" s="19">
        <v>198</v>
      </c>
      <c r="C18" s="20" t="s">
        <v>87</v>
      </c>
      <c r="D18" s="26">
        <v>961.51</v>
      </c>
      <c r="E18" s="26">
        <v>19005.939999999999</v>
      </c>
      <c r="F18" s="27">
        <f t="shared" si="0"/>
        <v>19967.449999999997</v>
      </c>
      <c r="G18" s="26">
        <f t="shared" si="1"/>
        <v>321</v>
      </c>
    </row>
    <row r="19" spans="1:7" s="21" customFormat="1" ht="18">
      <c r="A19" s="18">
        <v>13</v>
      </c>
      <c r="B19" s="19">
        <v>199</v>
      </c>
      <c r="C19" s="20" t="s">
        <v>48</v>
      </c>
      <c r="D19" s="26">
        <v>13869.38</v>
      </c>
      <c r="E19" s="26">
        <v>29999.94</v>
      </c>
      <c r="F19" s="27">
        <f t="shared" si="0"/>
        <v>43869.32</v>
      </c>
      <c r="G19" s="26">
        <f t="shared" si="1"/>
        <v>4623</v>
      </c>
    </row>
    <row r="20" spans="1:7" s="21" customFormat="1" ht="18">
      <c r="A20" s="18">
        <v>14</v>
      </c>
      <c r="B20" s="19">
        <v>204</v>
      </c>
      <c r="C20" s="20" t="s">
        <v>40</v>
      </c>
      <c r="D20" s="26">
        <v>15713.1</v>
      </c>
      <c r="E20" s="26">
        <v>37747.64</v>
      </c>
      <c r="F20" s="27">
        <f t="shared" si="0"/>
        <v>53460.74</v>
      </c>
      <c r="G20" s="26">
        <f t="shared" si="1"/>
        <v>5238</v>
      </c>
    </row>
    <row r="21" spans="1:7" s="21" customFormat="1" ht="18">
      <c r="A21" s="18">
        <v>15</v>
      </c>
      <c r="B21" s="19">
        <v>232</v>
      </c>
      <c r="C21" s="20" t="s">
        <v>8</v>
      </c>
      <c r="D21" s="26">
        <v>43167.710000000006</v>
      </c>
      <c r="E21" s="26">
        <v>109024.62</v>
      </c>
      <c r="F21" s="27">
        <f t="shared" si="0"/>
        <v>152192.33000000002</v>
      </c>
      <c r="G21" s="26">
        <f t="shared" si="1"/>
        <v>14389</v>
      </c>
    </row>
    <row r="22" spans="1:7" s="21" customFormat="1" ht="18">
      <c r="A22" s="18">
        <v>16</v>
      </c>
      <c r="B22" s="19">
        <v>237</v>
      </c>
      <c r="C22" s="20" t="s">
        <v>20</v>
      </c>
      <c r="D22" s="26">
        <v>42485.83</v>
      </c>
      <c r="E22" s="26">
        <v>95350.54</v>
      </c>
      <c r="F22" s="27">
        <f t="shared" si="0"/>
        <v>137836.37</v>
      </c>
      <c r="G22" s="26">
        <f t="shared" si="1"/>
        <v>14162</v>
      </c>
    </row>
    <row r="23" spans="1:7" s="21" customFormat="1" ht="18">
      <c r="A23" s="18">
        <v>17</v>
      </c>
      <c r="B23" s="19">
        <v>246</v>
      </c>
      <c r="C23" s="20" t="s">
        <v>70</v>
      </c>
      <c r="D23" s="26">
        <v>5996.34</v>
      </c>
      <c r="E23" s="26">
        <v>8059.12</v>
      </c>
      <c r="F23" s="27">
        <f t="shared" si="0"/>
        <v>14055.46</v>
      </c>
      <c r="G23" s="26">
        <f t="shared" si="1"/>
        <v>1999</v>
      </c>
    </row>
    <row r="24" spans="1:7" s="21" customFormat="1" ht="18">
      <c r="A24" s="18">
        <v>18</v>
      </c>
      <c r="B24" s="19">
        <v>280</v>
      </c>
      <c r="C24" s="20" t="s">
        <v>42</v>
      </c>
      <c r="D24" s="26">
        <v>5043.41</v>
      </c>
      <c r="E24" s="26">
        <v>18401.97</v>
      </c>
      <c r="F24" s="27">
        <f t="shared" si="0"/>
        <v>23445.38</v>
      </c>
      <c r="G24" s="26">
        <f t="shared" si="1"/>
        <v>1681</v>
      </c>
    </row>
    <row r="25" spans="1:7" s="21" customFormat="1" ht="18">
      <c r="A25" s="18">
        <v>19</v>
      </c>
      <c r="B25" s="19">
        <v>309</v>
      </c>
      <c r="C25" s="20" t="s">
        <v>81</v>
      </c>
      <c r="D25" s="26">
        <v>13032.43</v>
      </c>
      <c r="E25" s="26">
        <v>26697.02</v>
      </c>
      <c r="F25" s="27">
        <f t="shared" si="0"/>
        <v>39729.449999999997</v>
      </c>
      <c r="G25" s="26">
        <f t="shared" si="1"/>
        <v>4344</v>
      </c>
    </row>
    <row r="26" spans="1:7" s="21" customFormat="1" ht="18">
      <c r="A26" s="18">
        <v>20</v>
      </c>
      <c r="B26" s="19">
        <v>335</v>
      </c>
      <c r="C26" s="20" t="s">
        <v>83</v>
      </c>
      <c r="D26" s="26">
        <v>13096.74</v>
      </c>
      <c r="E26" s="26">
        <v>26555.46</v>
      </c>
      <c r="F26" s="27">
        <f t="shared" si="0"/>
        <v>39652.199999999997</v>
      </c>
      <c r="G26" s="26">
        <f t="shared" si="1"/>
        <v>4366</v>
      </c>
    </row>
    <row r="27" spans="1:7" s="21" customFormat="1" ht="18">
      <c r="A27" s="18">
        <v>21</v>
      </c>
      <c r="B27" s="19">
        <v>336</v>
      </c>
      <c r="C27" s="20" t="s">
        <v>65</v>
      </c>
      <c r="D27" s="26">
        <v>12523.59</v>
      </c>
      <c r="E27" s="26">
        <v>30330.23</v>
      </c>
      <c r="F27" s="27">
        <f t="shared" si="0"/>
        <v>42853.82</v>
      </c>
      <c r="G27" s="26">
        <f t="shared" si="1"/>
        <v>4175</v>
      </c>
    </row>
    <row r="28" spans="1:7" s="21" customFormat="1" ht="18">
      <c r="A28" s="18">
        <v>22</v>
      </c>
      <c r="B28" s="19">
        <v>346</v>
      </c>
      <c r="C28" s="20" t="s">
        <v>4</v>
      </c>
      <c r="D28" s="26">
        <v>67255.679999999993</v>
      </c>
      <c r="E28" s="26">
        <v>136278.42000000001</v>
      </c>
      <c r="F28" s="27">
        <f t="shared" si="0"/>
        <v>203534.1</v>
      </c>
      <c r="G28" s="26">
        <f t="shared" si="1"/>
        <v>22419</v>
      </c>
    </row>
    <row r="29" spans="1:7" s="21" customFormat="1" ht="18">
      <c r="A29" s="18">
        <v>23</v>
      </c>
      <c r="B29" s="19">
        <v>360</v>
      </c>
      <c r="C29" s="20" t="s">
        <v>23</v>
      </c>
      <c r="D29" s="26">
        <v>16635.990000000002</v>
      </c>
      <c r="E29" s="26">
        <v>62623.33</v>
      </c>
      <c r="F29" s="27">
        <f t="shared" si="0"/>
        <v>79259.320000000007</v>
      </c>
      <c r="G29" s="26">
        <f t="shared" si="1"/>
        <v>5545</v>
      </c>
    </row>
    <row r="30" spans="1:7" s="21" customFormat="1" ht="18">
      <c r="A30" s="18">
        <v>24</v>
      </c>
      <c r="B30" s="19">
        <v>400</v>
      </c>
      <c r="C30" s="20" t="s">
        <v>66</v>
      </c>
      <c r="D30" s="26">
        <v>14408.86</v>
      </c>
      <c r="E30" s="26">
        <v>26697.02</v>
      </c>
      <c r="F30" s="27">
        <f t="shared" si="0"/>
        <v>41105.880000000005</v>
      </c>
      <c r="G30" s="26">
        <f t="shared" si="1"/>
        <v>4803</v>
      </c>
    </row>
    <row r="31" spans="1:7" s="21" customFormat="1" ht="18">
      <c r="A31" s="18">
        <v>25</v>
      </c>
      <c r="B31" s="19">
        <v>401</v>
      </c>
      <c r="C31" s="20" t="s">
        <v>77</v>
      </c>
      <c r="D31" s="26">
        <v>16269.36</v>
      </c>
      <c r="E31" s="26">
        <v>33302.86</v>
      </c>
      <c r="F31" s="27">
        <f t="shared" si="0"/>
        <v>49572.22</v>
      </c>
      <c r="G31" s="26">
        <f t="shared" si="1"/>
        <v>5423</v>
      </c>
    </row>
    <row r="32" spans="1:7" s="21" customFormat="1" ht="18">
      <c r="A32" s="18">
        <v>26</v>
      </c>
      <c r="B32" s="19">
        <v>404</v>
      </c>
      <c r="C32" s="20" t="s">
        <v>79</v>
      </c>
      <c r="D32" s="26">
        <v>1872.0800000000002</v>
      </c>
      <c r="E32" s="26">
        <v>16240.92</v>
      </c>
      <c r="F32" s="27">
        <f t="shared" si="0"/>
        <v>18113</v>
      </c>
      <c r="G32" s="26">
        <f t="shared" si="1"/>
        <v>624</v>
      </c>
    </row>
    <row r="33" spans="1:8" s="21" customFormat="1" ht="18">
      <c r="A33" s="18">
        <v>27</v>
      </c>
      <c r="B33" s="19">
        <v>424</v>
      </c>
      <c r="C33" s="18" t="s">
        <v>58</v>
      </c>
      <c r="D33" s="26">
        <v>11581.9</v>
      </c>
      <c r="E33" s="26">
        <v>39295.29</v>
      </c>
      <c r="F33" s="27">
        <f t="shared" si="0"/>
        <v>50877.19</v>
      </c>
      <c r="G33" s="26">
        <f t="shared" si="1"/>
        <v>3861</v>
      </c>
    </row>
    <row r="34" spans="1:8" s="21" customFormat="1" ht="18">
      <c r="A34" s="18">
        <v>28</v>
      </c>
      <c r="B34" s="19">
        <v>425</v>
      </c>
      <c r="C34" s="20" t="s">
        <v>14</v>
      </c>
      <c r="D34" s="26">
        <v>33073.910000000003</v>
      </c>
      <c r="E34" s="26">
        <v>75155.55</v>
      </c>
      <c r="F34" s="27">
        <f t="shared" si="0"/>
        <v>108229.46</v>
      </c>
      <c r="G34" s="26">
        <f t="shared" si="1"/>
        <v>11025</v>
      </c>
      <c r="H34" s="29"/>
    </row>
    <row r="35" spans="1:8" s="21" customFormat="1" ht="18">
      <c r="A35" s="18">
        <v>29</v>
      </c>
      <c r="B35" s="19">
        <v>431</v>
      </c>
      <c r="C35" s="18" t="s">
        <v>30</v>
      </c>
      <c r="D35" s="26">
        <v>17827.760000000002</v>
      </c>
      <c r="E35" s="26">
        <v>41390.29</v>
      </c>
      <c r="F35" s="27">
        <f t="shared" si="0"/>
        <v>59218.05</v>
      </c>
      <c r="G35" s="26">
        <f t="shared" si="1"/>
        <v>5943</v>
      </c>
    </row>
    <row r="36" spans="1:8" s="21" customFormat="1" ht="18">
      <c r="A36" s="18">
        <v>30</v>
      </c>
      <c r="B36" s="19">
        <v>433</v>
      </c>
      <c r="C36" s="20" t="s">
        <v>35</v>
      </c>
      <c r="D36" s="26">
        <v>13823.45</v>
      </c>
      <c r="E36" s="26">
        <v>28914.69</v>
      </c>
      <c r="F36" s="27">
        <f t="shared" si="0"/>
        <v>42738.14</v>
      </c>
      <c r="G36" s="26">
        <f t="shared" si="1"/>
        <v>4608</v>
      </c>
    </row>
    <row r="37" spans="1:8" s="21" customFormat="1" ht="18">
      <c r="A37" s="18">
        <v>31</v>
      </c>
      <c r="B37" s="19">
        <v>436</v>
      </c>
      <c r="C37" s="20" t="s">
        <v>88</v>
      </c>
      <c r="D37" s="26">
        <v>8284.619999999999</v>
      </c>
      <c r="E37" s="26">
        <v>31273.919999999998</v>
      </c>
      <c r="F37" s="27">
        <f t="shared" si="0"/>
        <v>39558.539999999994</v>
      </c>
      <c r="G37" s="26">
        <f t="shared" si="1"/>
        <v>2762</v>
      </c>
    </row>
    <row r="38" spans="1:8" s="21" customFormat="1" ht="18">
      <c r="A38" s="18">
        <v>32</v>
      </c>
      <c r="B38" s="19">
        <v>459</v>
      </c>
      <c r="C38" s="20" t="s">
        <v>5</v>
      </c>
      <c r="D38" s="26">
        <v>63558.130000000005</v>
      </c>
      <c r="E38" s="26">
        <v>144384.72</v>
      </c>
      <c r="F38" s="27">
        <f t="shared" si="0"/>
        <v>207942.85</v>
      </c>
      <c r="G38" s="26">
        <f t="shared" si="1"/>
        <v>21186</v>
      </c>
    </row>
    <row r="39" spans="1:8" s="21" customFormat="1" ht="18">
      <c r="A39" s="18">
        <v>33</v>
      </c>
      <c r="B39" s="19">
        <v>463</v>
      </c>
      <c r="C39" s="20" t="s">
        <v>12</v>
      </c>
      <c r="D39" s="26">
        <v>38067.5</v>
      </c>
      <c r="E39" s="26">
        <v>79638.080000000002</v>
      </c>
      <c r="F39" s="27">
        <f t="shared" si="0"/>
        <v>117705.58</v>
      </c>
      <c r="G39" s="26">
        <f t="shared" si="1"/>
        <v>12689</v>
      </c>
    </row>
    <row r="40" spans="1:8" s="21" customFormat="1" ht="18">
      <c r="A40" s="18">
        <v>34</v>
      </c>
      <c r="B40" s="19">
        <v>500</v>
      </c>
      <c r="C40" s="20" t="s">
        <v>43</v>
      </c>
      <c r="D40" s="26">
        <v>13368.6</v>
      </c>
      <c r="E40" s="26">
        <v>34312.6</v>
      </c>
      <c r="F40" s="27">
        <f t="shared" si="0"/>
        <v>47681.2</v>
      </c>
      <c r="G40" s="26">
        <f t="shared" si="1"/>
        <v>4456</v>
      </c>
    </row>
    <row r="41" spans="1:8" s="21" customFormat="1" ht="18">
      <c r="A41" s="18">
        <v>35</v>
      </c>
      <c r="B41" s="19">
        <v>503</v>
      </c>
      <c r="C41" s="20" t="s">
        <v>60</v>
      </c>
      <c r="D41" s="26">
        <v>28054.46</v>
      </c>
      <c r="E41" s="26">
        <v>45098.99</v>
      </c>
      <c r="F41" s="27">
        <f t="shared" si="0"/>
        <v>73153.45</v>
      </c>
      <c r="G41" s="26">
        <f t="shared" si="1"/>
        <v>9351</v>
      </c>
    </row>
    <row r="42" spans="1:8" s="21" customFormat="1" ht="18">
      <c r="A42" s="18">
        <v>36</v>
      </c>
      <c r="B42" s="19">
        <v>506</v>
      </c>
      <c r="C42" s="20" t="s">
        <v>13</v>
      </c>
      <c r="D42" s="26">
        <v>33877.300000000003</v>
      </c>
      <c r="E42" s="26">
        <v>77599.710000000006</v>
      </c>
      <c r="F42" s="27">
        <f t="shared" si="0"/>
        <v>111477.01000000001</v>
      </c>
      <c r="G42" s="26">
        <f t="shared" si="1"/>
        <v>11292</v>
      </c>
    </row>
    <row r="43" spans="1:8" s="21" customFormat="1" ht="18">
      <c r="A43" s="18">
        <v>37</v>
      </c>
      <c r="B43" s="19">
        <v>515</v>
      </c>
      <c r="C43" s="18" t="s">
        <v>80</v>
      </c>
      <c r="D43" s="26">
        <v>13877.58</v>
      </c>
      <c r="E43" s="26">
        <v>35756.449999999997</v>
      </c>
      <c r="F43" s="27">
        <f t="shared" si="0"/>
        <v>49634.03</v>
      </c>
      <c r="G43" s="26">
        <f t="shared" si="1"/>
        <v>4626</v>
      </c>
    </row>
    <row r="44" spans="1:8" s="21" customFormat="1" ht="18">
      <c r="A44" s="18">
        <v>38</v>
      </c>
      <c r="B44" s="19">
        <v>541</v>
      </c>
      <c r="C44" s="20" t="s">
        <v>76</v>
      </c>
      <c r="D44" s="26">
        <v>12605.510000000002</v>
      </c>
      <c r="E44" s="26">
        <v>27772.83</v>
      </c>
      <c r="F44" s="27">
        <f t="shared" si="0"/>
        <v>40378.340000000004</v>
      </c>
      <c r="G44" s="26">
        <f t="shared" si="1"/>
        <v>4202</v>
      </c>
    </row>
    <row r="45" spans="1:8" s="21" customFormat="1" ht="18">
      <c r="A45" s="18">
        <v>39</v>
      </c>
      <c r="B45" s="19">
        <v>553</v>
      </c>
      <c r="C45" s="18" t="s">
        <v>24</v>
      </c>
      <c r="D45" s="26">
        <v>19052.36</v>
      </c>
      <c r="E45" s="26">
        <v>48128.24</v>
      </c>
      <c r="F45" s="27">
        <f t="shared" si="0"/>
        <v>67180.600000000006</v>
      </c>
      <c r="G45" s="26">
        <f t="shared" si="1"/>
        <v>6351</v>
      </c>
    </row>
    <row r="46" spans="1:8" s="21" customFormat="1" ht="18">
      <c r="A46" s="18">
        <v>40</v>
      </c>
      <c r="B46" s="19">
        <v>576</v>
      </c>
      <c r="C46" s="18" t="s">
        <v>50</v>
      </c>
      <c r="D46" s="26">
        <v>9270.17</v>
      </c>
      <c r="E46" s="26">
        <v>39031.06</v>
      </c>
      <c r="F46" s="27">
        <f t="shared" si="0"/>
        <v>48301.229999999996</v>
      </c>
      <c r="G46" s="26">
        <f t="shared" si="1"/>
        <v>3090</v>
      </c>
    </row>
    <row r="47" spans="1:8" s="21" customFormat="1" ht="18">
      <c r="A47" s="18">
        <v>41</v>
      </c>
      <c r="B47" s="19">
        <v>581</v>
      </c>
      <c r="C47" s="18" t="s">
        <v>54</v>
      </c>
      <c r="D47" s="26">
        <v>12241.44</v>
      </c>
      <c r="E47" s="26">
        <v>40003.06</v>
      </c>
      <c r="F47" s="27">
        <f t="shared" si="0"/>
        <v>52244.5</v>
      </c>
      <c r="G47" s="26">
        <f t="shared" si="1"/>
        <v>4080</v>
      </c>
    </row>
    <row r="48" spans="1:8" s="21" customFormat="1" ht="18">
      <c r="A48" s="18">
        <v>42</v>
      </c>
      <c r="B48" s="19">
        <v>588</v>
      </c>
      <c r="C48" s="20" t="s">
        <v>9</v>
      </c>
      <c r="D48" s="26">
        <v>45415.5</v>
      </c>
      <c r="E48" s="26">
        <v>75627.399999999994</v>
      </c>
      <c r="F48" s="27">
        <f t="shared" si="0"/>
        <v>121042.9</v>
      </c>
      <c r="G48" s="26">
        <f t="shared" si="1"/>
        <v>15139</v>
      </c>
    </row>
    <row r="49" spans="1:7" s="21" customFormat="1" ht="18">
      <c r="A49" s="18">
        <v>43</v>
      </c>
      <c r="B49" s="19">
        <v>590</v>
      </c>
      <c r="C49" s="20" t="s">
        <v>64</v>
      </c>
      <c r="D49" s="26">
        <v>6788.4400000000005</v>
      </c>
      <c r="E49" s="26">
        <v>12673.77</v>
      </c>
      <c r="F49" s="27">
        <f t="shared" si="0"/>
        <v>19462.21</v>
      </c>
      <c r="G49" s="26">
        <f t="shared" si="1"/>
        <v>2263</v>
      </c>
    </row>
    <row r="50" spans="1:7" s="21" customFormat="1" ht="18">
      <c r="A50" s="18">
        <v>44</v>
      </c>
      <c r="B50" s="19">
        <v>609</v>
      </c>
      <c r="C50" s="20" t="s">
        <v>74</v>
      </c>
      <c r="D50" s="26">
        <v>3818.04</v>
      </c>
      <c r="E50" s="26">
        <v>12560.53</v>
      </c>
      <c r="F50" s="27">
        <f t="shared" si="0"/>
        <v>16378.57</v>
      </c>
      <c r="G50" s="26">
        <f t="shared" si="1"/>
        <v>1273</v>
      </c>
    </row>
    <row r="51" spans="1:7" s="21" customFormat="1" ht="18">
      <c r="A51" s="18">
        <v>45</v>
      </c>
      <c r="B51" s="19">
        <v>621</v>
      </c>
      <c r="C51" s="20" t="s">
        <v>75</v>
      </c>
      <c r="D51" s="26">
        <v>8691.81</v>
      </c>
      <c r="E51" s="26">
        <v>29084.560000000001</v>
      </c>
      <c r="F51" s="27">
        <f t="shared" si="0"/>
        <v>37776.370000000003</v>
      </c>
      <c r="G51" s="26">
        <f t="shared" si="1"/>
        <v>2897</v>
      </c>
    </row>
    <row r="52" spans="1:7" s="21" customFormat="1" ht="18">
      <c r="A52" s="18">
        <v>46</v>
      </c>
      <c r="B52" s="19">
        <v>633</v>
      </c>
      <c r="C52" s="20" t="s">
        <v>32</v>
      </c>
      <c r="D52" s="26">
        <v>34749.5</v>
      </c>
      <c r="E52" s="26">
        <v>82393.66</v>
      </c>
      <c r="F52" s="27">
        <f t="shared" si="0"/>
        <v>117143.16</v>
      </c>
      <c r="G52" s="26">
        <f t="shared" si="1"/>
        <v>11583</v>
      </c>
    </row>
    <row r="53" spans="1:7" s="21" customFormat="1" ht="18">
      <c r="A53" s="18">
        <v>47</v>
      </c>
      <c r="B53" s="19">
        <v>635</v>
      </c>
      <c r="C53" s="20" t="s">
        <v>26</v>
      </c>
      <c r="D53" s="26">
        <v>15818.73</v>
      </c>
      <c r="E53" s="26">
        <v>44551.65</v>
      </c>
      <c r="F53" s="27">
        <f t="shared" si="0"/>
        <v>60370.380000000005</v>
      </c>
      <c r="G53" s="26">
        <f t="shared" si="1"/>
        <v>5273</v>
      </c>
    </row>
    <row r="54" spans="1:7" s="21" customFormat="1" ht="18">
      <c r="A54" s="18">
        <v>48</v>
      </c>
      <c r="B54" s="19">
        <v>673</v>
      </c>
      <c r="C54" s="20" t="s">
        <v>25</v>
      </c>
      <c r="D54" s="26">
        <v>18915.72</v>
      </c>
      <c r="E54" s="26">
        <v>50544.09</v>
      </c>
      <c r="F54" s="27">
        <f t="shared" si="0"/>
        <v>69459.81</v>
      </c>
      <c r="G54" s="26">
        <f t="shared" si="1"/>
        <v>6305</v>
      </c>
    </row>
    <row r="55" spans="1:7" s="21" customFormat="1" ht="18">
      <c r="A55" s="18">
        <v>49</v>
      </c>
      <c r="B55" s="19">
        <v>675</v>
      </c>
      <c r="C55" s="20" t="s">
        <v>47</v>
      </c>
      <c r="D55" s="26">
        <v>9927.77</v>
      </c>
      <c r="E55" s="26">
        <v>28244.67</v>
      </c>
      <c r="F55" s="27">
        <f t="shared" si="0"/>
        <v>38172.44</v>
      </c>
      <c r="G55" s="26">
        <f t="shared" si="1"/>
        <v>3309</v>
      </c>
    </row>
    <row r="56" spans="1:7" s="21" customFormat="1" ht="18">
      <c r="A56" s="18">
        <v>50</v>
      </c>
      <c r="B56" s="2">
        <v>704</v>
      </c>
      <c r="C56" s="3" t="s">
        <v>90</v>
      </c>
      <c r="D56" s="26">
        <v>0</v>
      </c>
      <c r="E56" s="26">
        <v>13919.44</v>
      </c>
      <c r="F56" s="27">
        <f t="shared" si="0"/>
        <v>13919.44</v>
      </c>
      <c r="G56" s="26">
        <f>ROUND(E56/9,0)</f>
        <v>1547</v>
      </c>
    </row>
    <row r="57" spans="1:7" s="21" customFormat="1" ht="18">
      <c r="A57" s="18">
        <v>51</v>
      </c>
      <c r="B57" s="19">
        <v>709</v>
      </c>
      <c r="C57" s="18" t="s">
        <v>61</v>
      </c>
      <c r="D57" s="26">
        <v>35192.023759999996</v>
      </c>
      <c r="E57" s="26">
        <v>76165.3</v>
      </c>
      <c r="F57" s="27">
        <f t="shared" si="0"/>
        <v>111357.32376</v>
      </c>
      <c r="G57" s="26">
        <f t="shared" si="1"/>
        <v>11731</v>
      </c>
    </row>
    <row r="58" spans="1:7" s="21" customFormat="1" ht="18">
      <c r="A58" s="18">
        <v>52</v>
      </c>
      <c r="B58" s="19">
        <v>717</v>
      </c>
      <c r="C58" s="18" t="s">
        <v>36</v>
      </c>
      <c r="D58" s="26">
        <v>19612.980000000003</v>
      </c>
      <c r="E58" s="26">
        <v>50827.199999999997</v>
      </c>
      <c r="F58" s="27">
        <f t="shared" si="0"/>
        <v>70440.179999999993</v>
      </c>
      <c r="G58" s="26">
        <f t="shared" si="1"/>
        <v>6538</v>
      </c>
    </row>
    <row r="59" spans="1:7" s="21" customFormat="1" ht="18">
      <c r="A59" s="18">
        <v>53</v>
      </c>
      <c r="B59" s="19">
        <v>742</v>
      </c>
      <c r="C59" s="18" t="s">
        <v>98</v>
      </c>
      <c r="D59" s="26">
        <v>9112.34</v>
      </c>
      <c r="E59" s="26">
        <v>81827.45</v>
      </c>
      <c r="F59" s="27">
        <f t="shared" si="0"/>
        <v>90939.79</v>
      </c>
      <c r="G59" s="26">
        <f t="shared" si="1"/>
        <v>3037</v>
      </c>
    </row>
    <row r="60" spans="1:7" s="21" customFormat="1" ht="18">
      <c r="A60" s="18">
        <v>54</v>
      </c>
      <c r="B60" s="19">
        <v>751</v>
      </c>
      <c r="C60" s="20" t="s">
        <v>68</v>
      </c>
      <c r="D60" s="26">
        <v>4197.79</v>
      </c>
      <c r="E60" s="26">
        <v>16712.77</v>
      </c>
      <c r="F60" s="27">
        <f t="shared" si="0"/>
        <v>20910.560000000001</v>
      </c>
      <c r="G60" s="26">
        <f t="shared" si="1"/>
        <v>1399</v>
      </c>
    </row>
    <row r="61" spans="1:7" s="21" customFormat="1" ht="18">
      <c r="A61" s="18">
        <v>55</v>
      </c>
      <c r="B61" s="19">
        <v>761</v>
      </c>
      <c r="C61" s="20" t="s">
        <v>11</v>
      </c>
      <c r="D61" s="26">
        <v>48710.11</v>
      </c>
      <c r="E61" s="26">
        <v>106344.54</v>
      </c>
      <c r="F61" s="27">
        <f t="shared" si="0"/>
        <v>155054.65</v>
      </c>
      <c r="G61" s="26">
        <f t="shared" si="1"/>
        <v>16237</v>
      </c>
    </row>
    <row r="62" spans="1:7" s="21" customFormat="1" ht="18">
      <c r="A62" s="18">
        <v>56</v>
      </c>
      <c r="B62" s="19">
        <v>762</v>
      </c>
      <c r="C62" s="20" t="s">
        <v>17</v>
      </c>
      <c r="D62" s="26">
        <v>14882.43</v>
      </c>
      <c r="E62" s="26">
        <v>39229.230000000003</v>
      </c>
      <c r="F62" s="27">
        <f t="shared" si="0"/>
        <v>54111.66</v>
      </c>
      <c r="G62" s="26">
        <f t="shared" si="1"/>
        <v>4961</v>
      </c>
    </row>
    <row r="63" spans="1:7" s="21" customFormat="1" ht="18">
      <c r="A63" s="18">
        <v>57</v>
      </c>
      <c r="B63" s="19">
        <v>774</v>
      </c>
      <c r="C63" s="18" t="s">
        <v>82</v>
      </c>
      <c r="D63" s="26">
        <v>9813.66</v>
      </c>
      <c r="E63" s="26">
        <v>20091.18</v>
      </c>
      <c r="F63" s="27">
        <f t="shared" si="0"/>
        <v>29904.84</v>
      </c>
      <c r="G63" s="26">
        <f t="shared" si="1"/>
        <v>3271</v>
      </c>
    </row>
    <row r="64" spans="1:7" s="21" customFormat="1" ht="18">
      <c r="A64" s="18">
        <v>58</v>
      </c>
      <c r="B64" s="19">
        <v>780</v>
      </c>
      <c r="C64" s="18" t="s">
        <v>71</v>
      </c>
      <c r="D64" s="26">
        <v>4147.51</v>
      </c>
      <c r="E64" s="26">
        <v>10918.5</v>
      </c>
      <c r="F64" s="27">
        <f t="shared" si="0"/>
        <v>15066.01</v>
      </c>
      <c r="G64" s="26">
        <f t="shared" si="1"/>
        <v>1383</v>
      </c>
    </row>
    <row r="65" spans="1:8" s="21" customFormat="1" ht="18">
      <c r="A65" s="18">
        <v>59</v>
      </c>
      <c r="B65" s="19">
        <v>794</v>
      </c>
      <c r="C65" s="18" t="s">
        <v>22</v>
      </c>
      <c r="D65" s="26">
        <v>21301.31</v>
      </c>
      <c r="E65" s="26">
        <v>56130.74</v>
      </c>
      <c r="F65" s="27">
        <f t="shared" si="0"/>
        <v>77432.05</v>
      </c>
      <c r="G65" s="26">
        <f t="shared" si="1"/>
        <v>7100</v>
      </c>
    </row>
    <row r="66" spans="1:8" s="21" customFormat="1" ht="18">
      <c r="A66" s="18">
        <v>60</v>
      </c>
      <c r="B66" s="19">
        <v>804</v>
      </c>
      <c r="C66" s="20" t="s">
        <v>46</v>
      </c>
      <c r="D66" s="26">
        <v>15331.64</v>
      </c>
      <c r="E66" s="26">
        <v>32755.51</v>
      </c>
      <c r="F66" s="27">
        <f t="shared" si="0"/>
        <v>48087.149999999994</v>
      </c>
      <c r="G66" s="26">
        <f t="shared" si="1"/>
        <v>5111</v>
      </c>
    </row>
    <row r="67" spans="1:8" s="21" customFormat="1" ht="18">
      <c r="A67" s="18">
        <v>61</v>
      </c>
      <c r="B67" s="19">
        <v>825</v>
      </c>
      <c r="C67" s="18" t="s">
        <v>15</v>
      </c>
      <c r="D67" s="26">
        <v>37094.589999999997</v>
      </c>
      <c r="E67" s="26">
        <v>109949.44</v>
      </c>
      <c r="F67" s="27">
        <f t="shared" si="0"/>
        <v>147044.03</v>
      </c>
      <c r="G67" s="26">
        <f t="shared" si="1"/>
        <v>12365</v>
      </c>
    </row>
    <row r="68" spans="1:8" s="21" customFormat="1" ht="18">
      <c r="A68" s="18">
        <v>62</v>
      </c>
      <c r="B68" s="19">
        <v>832</v>
      </c>
      <c r="C68" s="18" t="s">
        <v>92</v>
      </c>
      <c r="D68" s="26">
        <v>3720.9300000000003</v>
      </c>
      <c r="E68" s="26">
        <v>8766.89</v>
      </c>
      <c r="F68" s="27">
        <f t="shared" si="0"/>
        <v>12487.82</v>
      </c>
      <c r="G68" s="26">
        <f t="shared" si="1"/>
        <v>1240</v>
      </c>
    </row>
    <row r="69" spans="1:8" s="21" customFormat="1" ht="18">
      <c r="A69" s="18">
        <v>63</v>
      </c>
      <c r="B69" s="19">
        <v>837</v>
      </c>
      <c r="C69" s="18" t="s">
        <v>86</v>
      </c>
      <c r="D69" s="26">
        <v>13250.11</v>
      </c>
      <c r="E69" s="26">
        <v>22516.47</v>
      </c>
      <c r="F69" s="27">
        <f t="shared" si="0"/>
        <v>35766.58</v>
      </c>
      <c r="G69" s="26">
        <f t="shared" si="1"/>
        <v>4417</v>
      </c>
    </row>
    <row r="70" spans="1:8" s="21" customFormat="1" ht="18">
      <c r="A70" s="18">
        <v>64</v>
      </c>
      <c r="B70" s="19">
        <v>839</v>
      </c>
      <c r="C70" s="18" t="s">
        <v>28</v>
      </c>
      <c r="D70" s="26">
        <v>6196.2999999999993</v>
      </c>
      <c r="E70" s="26">
        <v>15769.08</v>
      </c>
      <c r="F70" s="27">
        <f t="shared" si="0"/>
        <v>21965.379999999997</v>
      </c>
      <c r="G70" s="26">
        <f t="shared" si="1"/>
        <v>2065</v>
      </c>
    </row>
    <row r="71" spans="1:8" s="21" customFormat="1" ht="18">
      <c r="A71" s="18">
        <v>65</v>
      </c>
      <c r="B71" s="19">
        <v>854</v>
      </c>
      <c r="C71" s="18" t="s">
        <v>7</v>
      </c>
      <c r="D71" s="26">
        <v>51815.888715666668</v>
      </c>
      <c r="E71" s="26">
        <v>141270.54</v>
      </c>
      <c r="F71" s="27">
        <f t="shared" si="0"/>
        <v>193086.42871566667</v>
      </c>
      <c r="G71" s="26">
        <f t="shared" si="1"/>
        <v>17272</v>
      </c>
    </row>
    <row r="72" spans="1:8" s="21" customFormat="1" ht="18">
      <c r="A72" s="18">
        <v>66</v>
      </c>
      <c r="B72" s="19">
        <v>858</v>
      </c>
      <c r="C72" s="20" t="s">
        <v>16</v>
      </c>
      <c r="D72" s="26">
        <v>18965.099999999999</v>
      </c>
      <c r="E72" s="26">
        <v>70748.509999999995</v>
      </c>
      <c r="F72" s="27">
        <f t="shared" ref="F72:F97" si="2">D72+E72</f>
        <v>89713.609999999986</v>
      </c>
      <c r="G72" s="26">
        <f t="shared" ref="G72:G95" si="3">ROUND(D72/3,0)</f>
        <v>6322</v>
      </c>
    </row>
    <row r="73" spans="1:8" s="21" customFormat="1" ht="18">
      <c r="A73" s="18">
        <v>67</v>
      </c>
      <c r="B73" s="19">
        <v>866</v>
      </c>
      <c r="C73" s="18" t="s">
        <v>52</v>
      </c>
      <c r="D73" s="26">
        <v>15516.669999999998</v>
      </c>
      <c r="E73" s="26">
        <v>33066.93</v>
      </c>
      <c r="F73" s="27">
        <f t="shared" si="2"/>
        <v>48583.6</v>
      </c>
      <c r="G73" s="26">
        <f t="shared" si="3"/>
        <v>5172</v>
      </c>
    </row>
    <row r="74" spans="1:8" s="21" customFormat="1" ht="18">
      <c r="A74" s="18">
        <v>68</v>
      </c>
      <c r="B74" s="19">
        <v>867</v>
      </c>
      <c r="C74" s="18" t="s">
        <v>18</v>
      </c>
      <c r="D74" s="26">
        <v>15641.25</v>
      </c>
      <c r="E74" s="26">
        <v>74768.639999999999</v>
      </c>
      <c r="F74" s="27">
        <f t="shared" si="2"/>
        <v>90409.89</v>
      </c>
      <c r="G74" s="26">
        <f t="shared" si="3"/>
        <v>5214</v>
      </c>
    </row>
    <row r="75" spans="1:8" s="21" customFormat="1" ht="18">
      <c r="A75" s="18">
        <v>69</v>
      </c>
      <c r="B75" s="19">
        <v>882</v>
      </c>
      <c r="C75" s="18" t="s">
        <v>62</v>
      </c>
      <c r="D75" s="26">
        <v>11452.099999999999</v>
      </c>
      <c r="E75" s="26">
        <v>3236.86</v>
      </c>
      <c r="F75" s="27">
        <f t="shared" si="2"/>
        <v>14688.96</v>
      </c>
      <c r="G75" s="26">
        <v>2996.86</v>
      </c>
    </row>
    <row r="76" spans="1:8" s="21" customFormat="1" ht="18">
      <c r="A76" s="18">
        <v>70</v>
      </c>
      <c r="B76" s="19">
        <v>884</v>
      </c>
      <c r="C76" s="18" t="s">
        <v>84</v>
      </c>
      <c r="D76" s="26">
        <v>10474.49</v>
      </c>
      <c r="E76" s="26">
        <v>35992.370000000003</v>
      </c>
      <c r="F76" s="27">
        <f t="shared" si="2"/>
        <v>46466.86</v>
      </c>
      <c r="G76" s="26">
        <f t="shared" si="3"/>
        <v>3491</v>
      </c>
    </row>
    <row r="77" spans="1:8" s="21" customFormat="1" ht="18">
      <c r="A77" s="18">
        <v>71</v>
      </c>
      <c r="B77" s="19">
        <v>889</v>
      </c>
      <c r="C77" s="18" t="s">
        <v>33</v>
      </c>
      <c r="D77" s="26">
        <v>10417.9</v>
      </c>
      <c r="E77" s="26">
        <v>4586.34</v>
      </c>
      <c r="F77" s="27">
        <f t="shared" si="2"/>
        <v>15004.24</v>
      </c>
      <c r="G77" s="26">
        <f t="shared" si="3"/>
        <v>3473</v>
      </c>
    </row>
    <row r="78" spans="1:8" s="21" customFormat="1" ht="18">
      <c r="A78" s="18">
        <v>72</v>
      </c>
      <c r="B78" s="19">
        <v>893</v>
      </c>
      <c r="C78" s="18" t="s">
        <v>55</v>
      </c>
      <c r="D78" s="26">
        <v>14361.27</v>
      </c>
      <c r="E78" s="26">
        <v>28650.46</v>
      </c>
      <c r="F78" s="27">
        <f t="shared" si="2"/>
        <v>43011.729999999996</v>
      </c>
      <c r="G78" s="26">
        <f t="shared" si="3"/>
        <v>4787</v>
      </c>
    </row>
    <row r="79" spans="1:8" s="21" customFormat="1" ht="18">
      <c r="A79" s="18">
        <v>73</v>
      </c>
      <c r="B79" s="19">
        <v>896</v>
      </c>
      <c r="C79" s="18" t="s">
        <v>19</v>
      </c>
      <c r="D79" s="26">
        <v>21584.799999999999</v>
      </c>
      <c r="E79" s="26">
        <v>42937.94</v>
      </c>
      <c r="F79" s="27">
        <f t="shared" si="2"/>
        <v>64522.740000000005</v>
      </c>
      <c r="G79" s="26">
        <f t="shared" si="3"/>
        <v>7195</v>
      </c>
      <c r="H79" s="29"/>
    </row>
    <row r="80" spans="1:8" s="21" customFormat="1" ht="18">
      <c r="A80" s="18">
        <v>74</v>
      </c>
      <c r="B80" s="19">
        <v>900</v>
      </c>
      <c r="C80" s="18" t="s">
        <v>69</v>
      </c>
      <c r="D80" s="26">
        <v>1903.7600000000002</v>
      </c>
      <c r="E80" s="26">
        <v>32425.22</v>
      </c>
      <c r="F80" s="27">
        <f t="shared" si="2"/>
        <v>34328.980000000003</v>
      </c>
      <c r="G80" s="26">
        <f t="shared" si="3"/>
        <v>635</v>
      </c>
    </row>
    <row r="81" spans="1:8" ht="18">
      <c r="A81" s="18">
        <v>75</v>
      </c>
      <c r="B81" s="2">
        <v>898</v>
      </c>
      <c r="C81" s="6" t="s">
        <v>91</v>
      </c>
      <c r="D81" s="26">
        <v>0</v>
      </c>
      <c r="E81" s="26">
        <v>13485.34</v>
      </c>
      <c r="F81" s="27">
        <f t="shared" si="2"/>
        <v>13485.34</v>
      </c>
      <c r="G81" s="26">
        <f>ROUND(E81/9,0)</f>
        <v>1498</v>
      </c>
    </row>
    <row r="82" spans="1:8" s="21" customFormat="1" ht="18">
      <c r="A82" s="18">
        <v>76</v>
      </c>
      <c r="B82" s="19">
        <v>907</v>
      </c>
      <c r="C82" s="18" t="s">
        <v>29</v>
      </c>
      <c r="D82" s="26">
        <v>19771.25</v>
      </c>
      <c r="E82" s="26">
        <v>107986.56</v>
      </c>
      <c r="F82" s="27">
        <f t="shared" si="2"/>
        <v>127757.81</v>
      </c>
      <c r="G82" s="26">
        <f t="shared" si="3"/>
        <v>6590</v>
      </c>
    </row>
    <row r="83" spans="1:8" s="1" customFormat="1" ht="18">
      <c r="A83" s="18">
        <v>77</v>
      </c>
      <c r="B83" s="19">
        <v>914</v>
      </c>
      <c r="C83" s="18" t="s">
        <v>72</v>
      </c>
      <c r="D83" s="26">
        <v>3890.31</v>
      </c>
      <c r="E83" s="26">
        <v>30632.21</v>
      </c>
      <c r="F83" s="27">
        <f t="shared" si="2"/>
        <v>34522.519999999997</v>
      </c>
      <c r="G83" s="26">
        <f t="shared" si="3"/>
        <v>1297</v>
      </c>
    </row>
    <row r="84" spans="1:8" ht="18">
      <c r="A84" s="18">
        <v>78</v>
      </c>
      <c r="B84" s="19">
        <v>917</v>
      </c>
      <c r="C84" s="18" t="s">
        <v>27</v>
      </c>
      <c r="D84" s="26">
        <v>16036.52</v>
      </c>
      <c r="E84" s="26">
        <v>52648.52</v>
      </c>
      <c r="F84" s="27">
        <f t="shared" si="2"/>
        <v>68685.039999999994</v>
      </c>
      <c r="G84" s="26">
        <f t="shared" si="3"/>
        <v>5346</v>
      </c>
    </row>
    <row r="85" spans="1:8" ht="18">
      <c r="A85" s="18">
        <v>79</v>
      </c>
      <c r="B85" s="19">
        <v>918</v>
      </c>
      <c r="C85" s="18" t="s">
        <v>45</v>
      </c>
      <c r="D85" s="26">
        <v>9405.74</v>
      </c>
      <c r="E85" s="26">
        <v>41890.44</v>
      </c>
      <c r="F85" s="27">
        <f t="shared" si="2"/>
        <v>51296.18</v>
      </c>
      <c r="G85" s="26">
        <f t="shared" si="3"/>
        <v>3135</v>
      </c>
    </row>
    <row r="86" spans="1:8" ht="18">
      <c r="A86" s="18">
        <v>80</v>
      </c>
      <c r="B86" s="19">
        <v>928</v>
      </c>
      <c r="C86" s="18" t="s">
        <v>10</v>
      </c>
      <c r="D86" s="26">
        <v>39480.879999999997</v>
      </c>
      <c r="E86" s="26">
        <v>94774.89</v>
      </c>
      <c r="F86" s="27">
        <f t="shared" si="2"/>
        <v>134255.76999999999</v>
      </c>
      <c r="G86" s="26">
        <f t="shared" si="3"/>
        <v>13160</v>
      </c>
    </row>
    <row r="87" spans="1:8" ht="18">
      <c r="A87" s="18">
        <v>81</v>
      </c>
      <c r="B87" s="19">
        <v>931</v>
      </c>
      <c r="C87" s="18" t="s">
        <v>59</v>
      </c>
      <c r="D87" s="26">
        <v>11249.49</v>
      </c>
      <c r="E87" s="26">
        <v>2963.19</v>
      </c>
      <c r="F87" s="27">
        <f t="shared" si="2"/>
        <v>14212.68</v>
      </c>
      <c r="G87" s="26">
        <v>2723.19</v>
      </c>
    </row>
    <row r="88" spans="1:8" ht="18">
      <c r="A88" s="18">
        <v>82</v>
      </c>
      <c r="B88" s="19">
        <v>935</v>
      </c>
      <c r="C88" s="18" t="s">
        <v>78</v>
      </c>
      <c r="D88" s="26">
        <v>11562.19</v>
      </c>
      <c r="E88" s="26">
        <v>30943.63</v>
      </c>
      <c r="F88" s="27">
        <f t="shared" si="2"/>
        <v>42505.82</v>
      </c>
      <c r="G88" s="26">
        <f t="shared" si="3"/>
        <v>3854</v>
      </c>
    </row>
    <row r="89" spans="1:8" ht="18">
      <c r="A89" s="18">
        <v>83</v>
      </c>
      <c r="B89" s="19">
        <v>937</v>
      </c>
      <c r="C89" s="18" t="s">
        <v>53</v>
      </c>
      <c r="D89" s="26">
        <v>12737.55</v>
      </c>
      <c r="E89" s="26">
        <v>27706.77</v>
      </c>
      <c r="F89" s="27">
        <f t="shared" si="2"/>
        <v>40444.32</v>
      </c>
      <c r="G89" s="26">
        <f t="shared" si="3"/>
        <v>4246</v>
      </c>
    </row>
    <row r="90" spans="1:8" ht="18">
      <c r="A90" s="18">
        <v>84</v>
      </c>
      <c r="B90" s="18">
        <v>939</v>
      </c>
      <c r="C90" s="18" t="s">
        <v>49</v>
      </c>
      <c r="D90" s="26">
        <v>11640.05</v>
      </c>
      <c r="E90" s="26">
        <v>31887.32</v>
      </c>
      <c r="F90" s="27">
        <f t="shared" si="2"/>
        <v>43527.369999999995</v>
      </c>
      <c r="G90" s="26">
        <f t="shared" si="3"/>
        <v>3880</v>
      </c>
    </row>
    <row r="91" spans="1:8" ht="18">
      <c r="A91" s="18">
        <v>85</v>
      </c>
      <c r="B91" s="19">
        <v>959</v>
      </c>
      <c r="C91" s="18" t="s">
        <v>41</v>
      </c>
      <c r="D91" s="26">
        <v>14261.169999999998</v>
      </c>
      <c r="E91" s="26">
        <v>40918.44</v>
      </c>
      <c r="F91" s="27">
        <f t="shared" si="2"/>
        <v>55179.61</v>
      </c>
      <c r="G91" s="26">
        <f t="shared" si="3"/>
        <v>4754</v>
      </c>
    </row>
    <row r="92" spans="1:8" ht="18">
      <c r="A92" s="18">
        <v>86</v>
      </c>
      <c r="B92" s="19">
        <v>968</v>
      </c>
      <c r="C92" s="18" t="s">
        <v>31</v>
      </c>
      <c r="D92" s="26">
        <v>16129.080000000002</v>
      </c>
      <c r="E92" s="26">
        <v>36737.89</v>
      </c>
      <c r="F92" s="27">
        <f t="shared" si="2"/>
        <v>52866.97</v>
      </c>
      <c r="G92" s="26">
        <f t="shared" si="3"/>
        <v>5376</v>
      </c>
    </row>
    <row r="93" spans="1:8" ht="18">
      <c r="A93" s="18">
        <v>87</v>
      </c>
      <c r="B93" s="19">
        <v>998</v>
      </c>
      <c r="C93" s="18" t="s">
        <v>34</v>
      </c>
      <c r="D93" s="26">
        <v>18369.86</v>
      </c>
      <c r="E93" s="26">
        <v>66652.899999999994</v>
      </c>
      <c r="F93" s="27">
        <f t="shared" si="2"/>
        <v>85022.76</v>
      </c>
      <c r="G93" s="26">
        <f t="shared" si="3"/>
        <v>6123</v>
      </c>
    </row>
    <row r="94" spans="1:8" ht="18">
      <c r="A94" s="18">
        <v>88</v>
      </c>
      <c r="B94" s="19">
        <v>1002</v>
      </c>
      <c r="C94" s="18" t="s">
        <v>85</v>
      </c>
      <c r="D94" s="26">
        <v>5191.8700000000008</v>
      </c>
      <c r="E94" s="26">
        <v>24856.82</v>
      </c>
      <c r="F94" s="27">
        <f t="shared" si="2"/>
        <v>30048.690000000002</v>
      </c>
      <c r="G94" s="26">
        <f t="shared" si="3"/>
        <v>1731</v>
      </c>
    </row>
    <row r="95" spans="1:8" ht="18">
      <c r="A95" s="18">
        <v>89</v>
      </c>
      <c r="B95" s="19">
        <v>1004</v>
      </c>
      <c r="C95" s="18" t="s">
        <v>6</v>
      </c>
      <c r="D95" s="26">
        <v>55927.68</v>
      </c>
      <c r="E95" s="26">
        <v>158540.09</v>
      </c>
      <c r="F95" s="27">
        <f t="shared" si="2"/>
        <v>214467.77</v>
      </c>
      <c r="G95" s="26">
        <f t="shared" si="3"/>
        <v>18643</v>
      </c>
      <c r="H95" s="30"/>
    </row>
    <row r="96" spans="1:8" ht="18">
      <c r="A96" s="18">
        <v>90</v>
      </c>
      <c r="B96" s="7">
        <v>1015</v>
      </c>
      <c r="C96" s="8" t="s">
        <v>93</v>
      </c>
      <c r="D96" s="26">
        <v>0</v>
      </c>
      <c r="E96" s="26">
        <v>30943.63</v>
      </c>
      <c r="F96" s="27">
        <f t="shared" si="2"/>
        <v>30943.63</v>
      </c>
      <c r="G96" s="26">
        <f>ROUND(E96/9,0)</f>
        <v>3438</v>
      </c>
    </row>
    <row r="97" spans="1:7" ht="18">
      <c r="A97" s="18">
        <v>91</v>
      </c>
      <c r="B97" s="4">
        <v>1025</v>
      </c>
      <c r="C97" s="5" t="s">
        <v>89</v>
      </c>
      <c r="D97" s="26">
        <v>0</v>
      </c>
      <c r="E97" s="26">
        <v>16175.74</v>
      </c>
      <c r="F97" s="27">
        <f t="shared" si="2"/>
        <v>16175.74</v>
      </c>
      <c r="G97" s="26">
        <f>ROUND(E97/9,0)</f>
        <v>1797</v>
      </c>
    </row>
    <row r="98" spans="1:7" s="23" customFormat="1" ht="34.5" customHeight="1">
      <c r="A98" s="31" t="s">
        <v>99</v>
      </c>
      <c r="B98" s="32"/>
      <c r="C98" s="33"/>
      <c r="D98" s="28">
        <f>SUM(D7:D97)</f>
        <v>1570339.9324756672</v>
      </c>
      <c r="E98" s="28">
        <f>SUM(E7:E97)</f>
        <v>4185412</v>
      </c>
      <c r="F98" s="28">
        <f>SUM(F7:F97)</f>
        <v>5755751.9324756656</v>
      </c>
      <c r="G98" s="28">
        <f>SUM(G7:G97)</f>
        <v>529882.05000000005</v>
      </c>
    </row>
  </sheetData>
  <autoFilter ref="A6:G98"/>
  <mergeCells count="1">
    <mergeCell ref="A98:C98"/>
  </mergeCells>
  <phoneticPr fontId="7" type="noConversion"/>
  <printOptions horizontalCentered="1"/>
  <pageMargins left="0" right="0" top="0.69685039400000004" bottom="0.59055118110236204" header="0.118110236220472" footer="0.118110236220472"/>
  <pageSetup paperSize="9" scale="76" fitToHeight="2" orientation="portrait" r:id="rId1"/>
  <headerFooter alignWithMargins="0">
    <oddHeader>&amp;RPresedinte-Director General,
Lucian Vasile BARA</oddHeader>
    <oddFooter>&amp;LSef Serviciu Contractare,
Dr.Andreea SAFTA&amp;CDirector DRC,
Ovidiu MUNTEANU&amp;RSef Serviciu Decontare 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ECO CLINIC</vt:lpstr>
      <vt:lpstr>'ECO CLINIC'!Print_Area</vt:lpstr>
      <vt:lpstr>'ECO CLINIC'!Print_Titles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2017-04-01T16:06:10Z</cp:lastPrinted>
  <dcterms:created xsi:type="dcterms:W3CDTF">2016-07-28T22:23:39Z</dcterms:created>
  <dcterms:modified xsi:type="dcterms:W3CDTF">2017-04-12T08:16:46Z</dcterms:modified>
</cp:coreProperties>
</file>